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36" windowWidth="18792" windowHeight="8436" tabRatio="952" activeTab="0"/>
  </bookViews>
  <sheets>
    <sheet name="hodnotící zpráva" sheetId="1" r:id="rId1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<sst xmlns="http://schemas.openxmlformats.org/spreadsheetml/2006/main" count="288" uniqueCount="237">
  <si>
    <t>tel.: 381213978</t>
  </si>
  <si>
    <t>Zpracoval:</t>
  </si>
  <si>
    <t>Podpis:</t>
  </si>
  <si>
    <t>Zodpovídá :</t>
  </si>
  <si>
    <t>Razítko:</t>
  </si>
  <si>
    <t>V případě jakýchkoliv dotazů volejte na níže uvedené číslo.</t>
  </si>
  <si>
    <t>1. Souhrnné výsledky fin.hospodaření, dosažené v příjmové a výdajové části rozpočtu obce v hodnoc.roce v porovnání</t>
  </si>
  <si>
    <t>s výsledky roku předcházejícího.</t>
  </si>
  <si>
    <t>Rozd.skut.</t>
  </si>
  <si>
    <t>% plnění</t>
  </si>
  <si>
    <t>Upr.rozp.</t>
  </si>
  <si>
    <t>skutečn.</t>
  </si>
  <si>
    <t>3. Zhodnocení rozpočt.výsledků po konsolidaci:</t>
  </si>
  <si>
    <t>4. Zapojení mimorozpočtových zdrojů:</t>
  </si>
  <si>
    <t>5. Tvorba vlastních příjmů po konsolidaci a rozhodujících položek v meziročním porovnání:</t>
  </si>
  <si>
    <t>6. Srovnání dynamiky příjmů obce po konsolidaci s rokem minulým:</t>
  </si>
  <si>
    <t>7. Přehled dotací poskytnutých od jiných rozpočtů a ze státních fondů:</t>
  </si>
  <si>
    <t>Označení účelové dotace</t>
  </si>
  <si>
    <t>přiděleno</t>
  </si>
  <si>
    <t>vyčerpáno</t>
  </si>
  <si>
    <t>rozdíl(Kč)</t>
  </si>
  <si>
    <t>Celkem ze státního rozpočtu</t>
  </si>
  <si>
    <t>Celkem z Jihočeského kraje</t>
  </si>
  <si>
    <t>Celkem ze státních fondů</t>
  </si>
  <si>
    <t>Na výkon správy(pol.4112)</t>
  </si>
  <si>
    <t>8. Využití prostředků převedených obci z rozpočtů jednotlivých kapitol státního rozpočtu, ze státních fondů a z rozp.kraje:</t>
  </si>
  <si>
    <t>9. Analýza výdajové stránky rozpočtu zvlášť za běžné a kapitálové výdaje:</t>
  </si>
  <si>
    <t>Kapitálový výdaj v Kč</t>
  </si>
  <si>
    <t>upr.rozp.</t>
  </si>
  <si>
    <t>Kapit.výdaje celkem</t>
  </si>
  <si>
    <t>10. Podrobná informace o čerpání prostředků poskytnutých na řešení následků povodní, vč.převodu nevyčerp.úč.prostředků</t>
  </si>
  <si>
    <t>do roku následujícího:</t>
  </si>
  <si>
    <t>11. Rozbor hospodaření přísp.organizací zřiz.obcí podle jednotlivých odvětví. Podíl těchto org.hospodařících v hodnoceném</t>
  </si>
  <si>
    <t>roce se ziskem či hospodařících se ztrátou na celkovém počtu přísp.organizací, vč.komentáře k řešení ztrátovosti:</t>
  </si>
  <si>
    <t>Počet ziskových</t>
  </si>
  <si>
    <t>Celk.zisk</t>
  </si>
  <si>
    <t>Počet ztrátových</t>
  </si>
  <si>
    <t>Celk.ztráta</t>
  </si>
  <si>
    <t>Sbor dobrovolných hasičů</t>
  </si>
  <si>
    <t>Ztráta je způsobena nevyhovující vysokou cenou pořizovaných prostředků a materiálu na provoz sboru , v rámci dosažení</t>
  </si>
  <si>
    <t>byla ku prospěchu života v obci a zájmu všech občanů a nedošlo ke zbytečnému zadlužení.</t>
  </si>
  <si>
    <t>2. K předchozí tabulce uvádíme rozpis úprav schváleného rozpočtu s uvedením důvodů:</t>
  </si>
  <si>
    <t>ZBÚ vedený u KB Tábor pob.Bechyně</t>
  </si>
  <si>
    <t xml:space="preserve">Fondy </t>
  </si>
  <si>
    <t>Obci jsou předkládány jednotlivé výdajové a příjmové položky hospodaření.</t>
  </si>
  <si>
    <t>části rozpočtu oproti plánu,s ohledem na dofinancování a ceny.</t>
  </si>
  <si>
    <t xml:space="preserve">Dlouhodobé záměry v investiční oblasti se daří realizovat v závislosti na přidělených dotacích, s příp.výkyvy ve výdajové </t>
  </si>
  <si>
    <t>Jelikož obec nemá žádnou hosp.činnost, její příjmy jsou omezeny, závislé jen na dotační a daňové politice státu,</t>
  </si>
  <si>
    <t>je celkové hospodaření obce vedeno účelně tak, aby jakákoliv invest.akce , péče o obecní majetek a chod obce celkově</t>
  </si>
  <si>
    <t>fax: 732155897</t>
  </si>
  <si>
    <t>Rozpočtován změnou byl i nákup dr.HM obce, tento byl proúčtován přímo do spotřeby s další evidencí.</t>
  </si>
  <si>
    <t>Dále byly provedeny rozpočtové změny na straně příjmů (neplánované vyšší daňové příjmy a zvýšení příjmů ohl.nově uzavř.smluv</t>
  </si>
  <si>
    <t>příjmů je jedinou , ale bohužel z hlediska čistého zisku nedostačující, položkou kulturní akce (ples hasičů).</t>
  </si>
  <si>
    <t>Obec Březnice, Březnice 48,39171  Březnice u Bechyně</t>
  </si>
  <si>
    <t>IČO: 00252131</t>
  </si>
  <si>
    <t>DIČ: CZ00252131</t>
  </si>
  <si>
    <t>Rozpočtovými opatřeními byly ošetřeny i příjmy dotací a transferů.</t>
  </si>
  <si>
    <t>z pronájmu nebytových a bytových prostor (dle náj.smluv) a z místních poplatků.</t>
  </si>
  <si>
    <t>V průběhu loňského roku došlo k investičním výdajům, dále byl pořízen dr.HM majetek ,tento účtován přímo do spotřeby s další evidencí.</t>
  </si>
  <si>
    <t>Dále nejsou v účetnictví obce evidovány žádné půjčky a návratné výpomoci.</t>
  </si>
  <si>
    <t>Sbor dobrovolných hasičů ,zřízený na obci Březnice,disponuje s majetkem obce a vykazuje dlouhodobé ztrátové výsledky hospodaření.</t>
  </si>
  <si>
    <t>Neinv.příspěvek členství v sdr.PO Bechyňsko</t>
  </si>
  <si>
    <t>Neinv.příspěvek do svazku obcí TDO Lužnice</t>
  </si>
  <si>
    <t>par.</t>
  </si>
  <si>
    <t>pol.</t>
  </si>
  <si>
    <t>Rozpočtové změny ve výdajích obce jsou převážně tvořeny opravou položek dle skutečného plnění a zvýšení v případě realizace pořízení DM</t>
  </si>
  <si>
    <t>v závislosti na možnosti zafinancování prostřednictvím dotací a darů.</t>
  </si>
  <si>
    <t>ZBÚ vedený u ČNB pob.ČB</t>
  </si>
  <si>
    <t>neuvádí se</t>
  </si>
  <si>
    <t>Jedná se zčásti o příspěvky vyplývající ze smluv o sdružení obcí nebo PO-dlouhod.a ze smluv o poskytnutí příspěvku .</t>
  </si>
  <si>
    <t>V Březnici dne:</t>
  </si>
  <si>
    <t>pro vypracování podkladů k návrhu stát.závěrečného účtu</t>
  </si>
  <si>
    <t>za obce Jihočeského kraje</t>
  </si>
  <si>
    <t>Ukazatel rozpočtu</t>
  </si>
  <si>
    <t>( v tis.Kč)</t>
  </si>
  <si>
    <t>Nekonsolidované příjmy</t>
  </si>
  <si>
    <t>Příjmy po konsolidaci</t>
  </si>
  <si>
    <t>Nekonsolidované výdaje</t>
  </si>
  <si>
    <t>Výdaje po konsolidaci</t>
  </si>
  <si>
    <t>Financování-tř.8</t>
  </si>
  <si>
    <t>Saldo-HV před konsolidací</t>
  </si>
  <si>
    <t>Saldo-HV po konsolidaci</t>
  </si>
  <si>
    <t>Vlastní příjmy po konsolidaci</t>
  </si>
  <si>
    <t>Daňové</t>
  </si>
  <si>
    <t>Vlastní nedaňové</t>
  </si>
  <si>
    <t>Vlastní kapitálové</t>
  </si>
  <si>
    <t>Celkem vlastní příjmy</t>
  </si>
  <si>
    <t>Ukazatel rozpočtu po konsol.</t>
  </si>
  <si>
    <t>Vlastní příjmy celkem</t>
  </si>
  <si>
    <t>Neinvestiční dotace celkem</t>
  </si>
  <si>
    <t>Investiční dotace celkem</t>
  </si>
  <si>
    <t>Ostatní,jiné příjmy celkem</t>
  </si>
  <si>
    <t>Celkem příjmy po konsolidaci</t>
  </si>
  <si>
    <t>UZ</t>
  </si>
  <si>
    <t>x</t>
  </si>
  <si>
    <t>Běžné výdaje celkem</t>
  </si>
  <si>
    <t>Kapitálové výdaje celkem</t>
  </si>
  <si>
    <t>Analýza kapitálových výdajů</t>
  </si>
  <si>
    <t>položka</t>
  </si>
  <si>
    <t>odvětví</t>
  </si>
  <si>
    <t>Školství</t>
  </si>
  <si>
    <t>Kultura</t>
  </si>
  <si>
    <t>Zdravotn.</t>
  </si>
  <si>
    <t>Sociální</t>
  </si>
  <si>
    <t>Ostatní</t>
  </si>
  <si>
    <t>celkem</t>
  </si>
  <si>
    <t>Rozpočtovaná výdajová stránka doznala navýšení mezi rozpočtem schváleným a upraveným v řadě rozp.paragrafů, z nichž</t>
  </si>
  <si>
    <t>ZBÚ vedený u KB Tábor pob.Bechyně spoř.účet</t>
  </si>
  <si>
    <t>B1)</t>
  </si>
  <si>
    <t>neuvádí se..vyúčtování přímo s MMR</t>
  </si>
  <si>
    <t>12. Významné výkyvy hospodaření v průběhu hodnoceného roku</t>
  </si>
  <si>
    <t>Ostatní příjmy obce se naplňovaly průběžně dle předpokladů.</t>
  </si>
  <si>
    <t>3.000,-</t>
  </si>
  <si>
    <t>Podíl na příjmové části rozpočtu sestává z příjmů daňových,příjmů z pronájmu nebyt.prostor, příjmů za poskytované služby,příjmů</t>
  </si>
  <si>
    <t>z prodeje obecních pozemků a příjmů z dotačních titulů níže vyjmenovaných.</t>
  </si>
  <si>
    <t>uzavřené smlouvy o zabezpečení požární ochrany.</t>
  </si>
  <si>
    <t>BÚ vedený u KB-krátkodobý účet úvěr</t>
  </si>
  <si>
    <t>díky přijatým částkám daňovým,objemem prodeje v lesním hospodářství,tržbami za pronájem nebyt.a byt.prostor.</t>
  </si>
  <si>
    <t>Z tabulky vyplývá příjem dotace na provoz místní správy,neinv.i investičních dotací výše jmenovaných.</t>
  </si>
  <si>
    <t>Veškeré dotace byly řádně a dle podmínek poskytnutí čerpány a využity.</t>
  </si>
  <si>
    <t>Došlo k realizaci prodeje obecních pozemků občanům.</t>
  </si>
  <si>
    <t>Neinv.příspěvek Město Bechyně-výk.stát.správy</t>
  </si>
  <si>
    <t>C1)</t>
  </si>
  <si>
    <t>Nebyly čerpány žádné prostředky na řešení následků živ.katastrof a mimoř.situací.</t>
  </si>
  <si>
    <t>5.000,-</t>
  </si>
  <si>
    <t>prostředků na bank.účtech, kromě účtů státních finančních aktiv, které tvoří kapitolu OSFA.</t>
  </si>
  <si>
    <t>Obec Březnice nemá hospodářskou činnost, běžné příjmy obce jsou tvořeny ,mimo příjmů daňových,příjmy z prodeje dřeva ,</t>
  </si>
  <si>
    <t>Velký objem plánovaných akcí se uskutečňuje za podpory dotační politiky a přijatých transferů.</t>
  </si>
  <si>
    <t>Ostatní příjmy tvoří položka 4121-přijaté transfery od obcí ve výši 3.000,-Kč,jedná se o transfery obec Záhoří na SDH.</t>
  </si>
  <si>
    <t>Neinv.dot.Mze-obnovení lesa sadbou</t>
  </si>
  <si>
    <t>neuvádí se,vyúčtováno přímo Mze</t>
  </si>
  <si>
    <t>obecního majetku-dotace od MMR,POV,Mze a rovněž přijetím dalších transferů.</t>
  </si>
  <si>
    <t>V příjmové části došlo v průběhu hodnoceného roku k výkyvům, které spočívaly zvláště v přijetí dotace na opravy,výstavbu a rekonstrukci</t>
  </si>
  <si>
    <t>K výrazným změnám v hospodaření ve srovnání s předchozími roky však nedošlo, poměr rozpočtových příjmů a výdajů převážně vykazuje vyrovnaný</t>
  </si>
  <si>
    <t>zůstatek.</t>
  </si>
  <si>
    <t>428,-</t>
  </si>
  <si>
    <t>Obec se snaží udržovat  vyrovnaný rozpočet, je účelně sledováno a plánováno, aby rozp.příjmy převažovaly nad rozp.výdaji.</t>
  </si>
  <si>
    <t>Fin.dar Myslivecký spolek Zelený háj</t>
  </si>
  <si>
    <t>vykazuje výše uvedený zůstatek.Tv.fondu je příjem nájemného vodohosp.majetku od fy Vodár.sdružení Bechyňsko každoročně dle nájm.smlouvy.</t>
  </si>
  <si>
    <t>HODNOTÍCÍ ZPRÁVA ZA R.2018</t>
  </si>
  <si>
    <t>účetní výkazy za jednotku - rozvaha, výsledovka, příloha úč.závěrky a výkaz pro hodnocení plnění, vše ke dni 31.12.2018</t>
  </si>
  <si>
    <t>byly již na Krajský úřad, odb.ekonomický, zaslány 12,1,2019</t>
  </si>
  <si>
    <t>2018-2017</t>
  </si>
  <si>
    <t>2018/2017</t>
  </si>
  <si>
    <t>Třída 8-financování byla do hospodaření obce zapojena v celkové výši +4,391.360,25 Kč, a to na položce 8115-Změna stavu krátkod.</t>
  </si>
  <si>
    <t>V r.2018 byly provedeny celkem 244změn rozpočtu realizované 17ti rozpočtovými opatřeními.</t>
  </si>
  <si>
    <t>Objem RO v Kč činil v příjmech +3,322.284,- a objem RO v Kč ve výdajích +6,070.661,-.</t>
  </si>
  <si>
    <t>24.500,- a volby 10/18 ve výši 30.000,-.Zpětně byla poskytnuta dotace na les ve výši 1.800,-Kč.</t>
  </si>
  <si>
    <t>Další položkou v rámci RO u příjmové části obecního rozpočtu bylo zvýšení příjmů ze sdílených daní dle skutečnosti a příjem z poskytování rekl.služeb</t>
  </si>
  <si>
    <t>na zákl.smlouvy s Nadací ČEZ ve výši 145.200,- a posk.daru invest.charakteru na rekonstrukci VO, taktéž od Nadace ČEZ ve výši 180.000,-.</t>
  </si>
  <si>
    <t>Podstatnou položkou v úpravách příjmové části byly příjmy z prodeje obecních pozemků v celk.výši 1,016.951,-Kč.</t>
  </si>
  <si>
    <t>Saldo rozpočtu činí : +4,391.360,25 Kč, obec nemá hospodářskou činnost.</t>
  </si>
  <si>
    <t>ohledně pronájmu nebytových prostor v majetku obce a uskutečněné platby za reklamní služby ČEZ za r.2018 a uskutečněné prodeje ob.pozemků.)</t>
  </si>
  <si>
    <t>Pro r. 2018 byl v plánován schodkový rozpočet ve výši -5,017tis., rozpočet po změnách vykazuje výsledek -7,765 tis.a skut.schodek za r.2018</t>
  </si>
  <si>
    <t>činí -4,391tis.Kč.</t>
  </si>
  <si>
    <t>Skutečné plnění v r. 2018 vykázalo  ztrátu ve výši 4,391.360,25Kč. V r.2018 byly vynaloženy prostředky na více akcí.</t>
  </si>
  <si>
    <t>Mimo již v loňském roce realizované výdaje bylo i v r.2018 pokračováno s výdaji na opr.kanalizace,dále probíhají výdaje na ZTV</t>
  </si>
  <si>
    <t>V r.2018 také pokračovaly výdaje na akci revitalizace obou bytových domů čp.39 a čp.73 v katastru obce.</t>
  </si>
  <si>
    <t>Podíl daňových příjmů na obci (převody z FÚ na účet) byl vyšší, než bylo plánováno ve schváleném rozpočtu,tyto činily úhrnem v r.2018   3,666 tis.</t>
  </si>
  <si>
    <t>(pův.plán.příjem 3,203 tis.Kč).</t>
  </si>
  <si>
    <t>V průběhu r.2018 obec obdžela dotace:</t>
  </si>
  <si>
    <t>neinv.dotaci na výkon stát.správy ve výši 60.900,-Kč-využito plně</t>
  </si>
  <si>
    <t>neinv.dotace na volby 01/18 ve výši 24.500,-, využito 18.305,50, k vypořádání a vrácení vyčleněna částka 6.194,50.</t>
  </si>
  <si>
    <t>neinv.dotace na volby 10/18 ve výši 30.000,-, využito 18.841,-, k vypořádání a vrácení vyčleněna částka 11.159,-.</t>
  </si>
  <si>
    <t>inv.dotace na demolici čp.62 od MMR ČR ve výši 471.993,-Kč, využito plně.</t>
  </si>
  <si>
    <t>neinv.dotace POV Jč kraj r.2018 na opravu kanalizace  ve výši 225.000,- využito plně</t>
  </si>
  <si>
    <t>neinv.dotace Mze na les.hospodářství ve výši 1.800,-,dotace poskytnuta zpětně na zákl.vynalož.prostředků,využita</t>
  </si>
  <si>
    <t>Dále obec obdržela v r.2018 neinv.transfery od obcí ve výši  3.000,-,jedná se o neinv.transfer od obce Záhoří na základě</t>
  </si>
  <si>
    <t>Kapitálové příjmy za r.2018 vykazují hodnotu 1,196.951,-,jedná se o  příjem na pořízení DHIM-rek.VO od spol.Nadace ČEZ ve výši 180.000,- ,</t>
  </si>
  <si>
    <t xml:space="preserve">a příjmy z prodeje pozemků občanům ve výši 1,016.951,- Kč. </t>
  </si>
  <si>
    <t xml:space="preserve">Jedná se o inv.majetek-kapitálové výdaje v celk.výši 6,945.958,90 Kč.: </t>
  </si>
  <si>
    <t>Součástí položky přijatých transferů je i pol.4134-převod mezi účty ve výši 500.000,-.</t>
  </si>
  <si>
    <t>Pořízení DHIM ve výši 16.000,- Kč GP ZTV II.etapa a projekt zpevn.plocha (PAR/POL..3639/6121)..akce bude pokračovat v r.2019</t>
  </si>
  <si>
    <t>Pořízení DHIM ve výši 46.160,- vodovod okr.řad jih (PAR/POL..2310/6121)..akce bude pokračovat,majetek nezařazen</t>
  </si>
  <si>
    <t>Pořízení DHIM ve výši 2,982.406,70 revitalizace byt.domů čp.39 a 73 TZH (PAR/POL..3612/6121)..akce bude pokračovat v r.2019,majetek nezařazen</t>
  </si>
  <si>
    <t>Zůstatek na účtech obce ke dni 31.12.2018</t>
  </si>
  <si>
    <t>V prosinci 2016 obec schválila statut fondu na obnovu spolupodíl.vodohosp.majetku, zřídila běžný účet u KB, pob.Tábor, který ke dni 31.12.2018</t>
  </si>
  <si>
    <t>V září 2018 obec schválila statut fondu na obnovu vlastního vodohosp.majetku obce, zřídila běžný účet u KB, pob.Tábor, který ke dni 31.12.2018</t>
  </si>
  <si>
    <t>- přijaté dotace r.2018</t>
  </si>
  <si>
    <t>Neinv.příspěvek na výkon st.správy…………………………………………………........………..60.900,- (přij.v 01,03,07,10/18, zúčt.pol.4112)</t>
  </si>
  <si>
    <t>Inv.dotace MMR demoliční práce čp.62 v rámci výst.chodníků…………….……..……………471.993,-(přij.24,10,2018, zúčt.4216, ÚZ 17995)</t>
  </si>
  <si>
    <t>Neinvest.dotace POV na opravu kanalizace…….……...……………...………….…………….225.000,-(přij.21,9,2018,zúčt.4122,ÚZ 710)</t>
  </si>
  <si>
    <t>Neinv.dotace na volby 01/2018……………………………………………………………………24.500,-(přij.10,1,2018, zúčt.4111,ÚZ 98008)</t>
  </si>
  <si>
    <t>Neinv.dotace na volby 10/2018……………………………………………………………………30.000,-(přij.25,9,2018, zúčt.4111,ÚZ 98187)</t>
  </si>
  <si>
    <t>Neinv.přijatý transfer od Mze na obnovu lesa…………………………...………..….……….1.800,- (přij.11,12,2018,zúčt.4116, ÚZ 29014)</t>
  </si>
  <si>
    <t>Neinv.přijatý transfer od obce Záhoří na zabezp.pož.ochrany……………………………….3.000, (přij.31,10,2018,zúčt.4121, ORG 7104)</t>
  </si>
  <si>
    <t>ve vlastnictví obce, tento vykazuje ke dni 31,12,2018 nulový zůstatek.</t>
  </si>
  <si>
    <t>Na ÚJ Obec Březnice je vytvořen fond č.1 na opr.spolupodíl.vodohosp.majetku,ved.BÚ KB,zůstatek 37.500,- a další fond č.2 na opr.vodohosp.majetku</t>
  </si>
  <si>
    <t>K rozvahovému dni 31,12,2018 není sledován v účetnictví žádný zůstatek úvěrového zatížení obce.</t>
  </si>
  <si>
    <t>Dle tabulky je zřejmá nárůst objemů v obl.příjmů daňových a vyrovnanost v nedaň.příjmech oproti r.2017, kdy byl příjem obce v r.2018 tvořen</t>
  </si>
  <si>
    <t>Součástí řádku neinv.dotace celkem je i položka rozpočtu 4134-převody z rozp.účtů, která činí 500.000,-Kč</t>
  </si>
  <si>
    <t>Přehled dotací ze státního rozpočtu podle účelů v roce 2018</t>
  </si>
  <si>
    <t>Účel.dotace na volby 01/2018</t>
  </si>
  <si>
    <t>Účel.dotace na volby 10/2018</t>
  </si>
  <si>
    <t>Inv.dot.MMR demoliční práce výst.chodníků</t>
  </si>
  <si>
    <t>Přehled dotací přidělených od Jihočeského kraje podle účelů v roce 2018</t>
  </si>
  <si>
    <t>Neinv.dotace POV oprava stáv.kanalizace</t>
  </si>
  <si>
    <t>Přehled dotací přidělených ze státních fondů podle účelů v roce 2018</t>
  </si>
  <si>
    <t>Prostředky poskytnuté jč.krajem na výkon státní správy byly plně využity na stanovený účel.Rovněž došlo k použití inv.fin.prostředků</t>
  </si>
  <si>
    <t>dotace na demolice v rámci výst.chodníků , neinvest.dotace POV a zpětně poskytnutá dotace Mze na les.</t>
  </si>
  <si>
    <t>Ohledně ročního vypořádání je v rozpočtu vyčleněna částka jako vratka nespotř.dotace na volby 01/2018 ve výši 6.194,50</t>
  </si>
  <si>
    <t>a dále vratka nespotř.dotace na volby 10/2018 ve výši 11.159,-Kč.</t>
  </si>
  <si>
    <t>a opravu kanalizace ve výši 917tis..Došlo ke zvýšení výdajů v odpadovém hospodářství,celk.výše 203tis.</t>
  </si>
  <si>
    <t>Běžné výdaje obce jsou v rámci navrženého rozpočtu obce dodržovány, v r.2018 došlo ke zvýš.výdajům na oparvy a to byt.domů ve výši 77tis.</t>
  </si>
  <si>
    <t>V r.2018 dále došlo ke zvýšeným investičním výdajům,jedná se převážně o výdaje na výstavbu chodníků,a výdaje na revitalizaci byt.domů.</t>
  </si>
  <si>
    <t>Celkově činí kapitálové výdaje v r.2018 částku 6,945,958,90 Kč</t>
  </si>
  <si>
    <t>V rámci rozpočtových opatření obce je vykazován provozní výdaj SDH, který v r.2018 činil 22.751,00 Kč .</t>
  </si>
  <si>
    <t>Výkyvy ve výdajích lze shledat zvláště z dův.potřeby realizace některých akcí, např.opravy kanalizace,výstavbu inž.sítí ZTV -vodovod,</t>
  </si>
  <si>
    <t>výstavbu chodníků I.,II.a započatá III.část,revitalizace bytových domů.</t>
  </si>
  <si>
    <t>Obec nemá ke dni účetní závěrky, tzn. ke dni 31.12.2018 žádný úvěr, zadluženost obce je tedy nulová.</t>
  </si>
  <si>
    <t>Výdaje na dluhovou službu v r.2018 jsou tedy nulové.</t>
  </si>
  <si>
    <t>V r. 2018 byly obci předloženy žádosti o následující příspěvky a transfery,tyto byly odsouhlaseny ZO a poskytnuty:</t>
  </si>
  <si>
    <t>Fin.dar FO á 3.000,- p Žemličková</t>
  </si>
  <si>
    <t>Fin.dar FO á 3.000,- p Zahrádková</t>
  </si>
  <si>
    <t>Fin.dar FO á 3.000,- p Maier</t>
  </si>
  <si>
    <t>18.100,-</t>
  </si>
  <si>
    <t>1.100,-</t>
  </si>
  <si>
    <t>Stanislava Hrušková</t>
  </si>
  <si>
    <t>starostka obce</t>
  </si>
  <si>
    <t>Celková výše přijatých dotací a transferů za r.2018:  817.193,- Kč.</t>
  </si>
  <si>
    <t>Pořízení dr.HM obce v celkové výši..14.068,-Kč (pol.5137, par dle jednotlivých druhů)</t>
  </si>
  <si>
    <t>Jako přílohu přikládáme tab.č. 1b),příloha č.7.</t>
  </si>
  <si>
    <t xml:space="preserve">  Na základě dopisu ze dne 21.1.2019 Vám předkládáme podklady pro výše uvedený účel .</t>
  </si>
  <si>
    <t>nejvýzn.byly: 2219/pol.6121..investiční výdaje na výstavbu chodníků I.a II.část ve výši 5,750.000,-a skut.výdaje 3,901.392,20,u par.2310/pol.6121</t>
  </si>
  <si>
    <t>3612/6121 skut.výdaje 2.982.406,70-revitalizace byt.domu čp.39 (zateplení)</t>
  </si>
  <si>
    <t>uskut.inv.výdaje na poř.vodovodu ve výši 46.160,-, zvýšení neinv.výdajů na opravu kanalizace PAR/POL 2321/5171 skutečnost 916.870,57 a PAR/POL</t>
  </si>
  <si>
    <t>bohužel nedošlo.V ostatních částech příjmové a výdajové části rozpočtu byly prováděny cca v řádu desetitisíců.</t>
  </si>
  <si>
    <t>Předmětem RO byly i plánované výdaje PAR/POL 3631/6121 ve výši 1,331.007,-na rekonstrukci veř.osvětlení, k jejichž realizaci ke dni 31,12,2018</t>
  </si>
  <si>
    <t>Na změnu rozpočt.příjmů v r.2018 měl největší podíl příjem inv.dotace MMR za účelem demolice čp.62 v rámci výst.chodníků ve výši 471.993,-Kč</t>
  </si>
  <si>
    <t>přijatá neinv.dotace POV 2018 na opravu kanalizace ve výši 225.000,-Kč a dále neinv.dotace-voleby v r.2018 kraje a to volby v 01/18 ve výši</t>
  </si>
  <si>
    <t>se zčásti budou nové chodníky nacházet, a to probíhající I.a II.etapa.V průb.roku 2018 se započalo s výdaji i na III.etapu budování chodníků v obci.</t>
  </si>
  <si>
    <t xml:space="preserve">a to :ZTV Sever II.etapa,realizovány byly práce na výst.vodovodu II.etapa,výst.chodníků vč.bouracích prací a demolice objektu, na jehož pozemku </t>
  </si>
  <si>
    <t>Pořízení DHIM ve výši 3,901.392,20  výst.chodníků I.a II.část, i III.části (PAR/POL..2219/6121)..akce bude pokračovat v r.2019,majetek nezařazen</t>
  </si>
  <si>
    <t>finančních prostředků z rozpočtu obce na zákl.rozhodnutí ZO, každoročně ve výši 50.000,-Kč.</t>
  </si>
  <si>
    <t xml:space="preserve">vykazuje zůstatek nulový.Tv.fondu je příjem nájemného vodohosp.majetku od fy Vodár.sdružení Bechyňsko každoročně dle nájm.smlouvy a dále příjem </t>
  </si>
  <si>
    <t>na poříz.DHIM-rekonstrukce VO ve výši 180tis.a uskutečněnými příjmy z prodeje obecních pozemků ve výši 1,017 tis.</t>
  </si>
  <si>
    <t xml:space="preserve">Ohl.příjmů kapitálových je zřejmo z tabulky, že došlo oproti roku minulému k mírnému snížení objemu,příjem je tvořen z příspěvku NadaceČEZ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</si>
</sst>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mmm\-yy"/>
    <numFmt numFmtId="166" formatCode="d/m/yy"/>
    <numFmt numFmtId="167" formatCode="#,##0.0"/>
    <numFmt numFmtId="168" formatCode="[$-405]d\.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0" fillId="0" borderId="26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1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2" fontId="0" fillId="0" borderId="38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2" fontId="0" fillId="0" borderId="33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26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3" fontId="0" fillId="0" borderId="46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48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67" fontId="0" fillId="0" borderId="0" xfId="0" applyNumberFormat="1" applyFont="1" applyBorder="1" applyAlignment="1">
      <alignment horizontal="right"/>
    </xf>
    <xf numFmtId="0" fontId="0" fillId="33" borderId="0" xfId="0" applyFont="1" applyFill="1" applyAlignment="1">
      <alignment/>
    </xf>
    <xf numFmtId="0" fontId="42" fillId="0" borderId="0" xfId="0" applyFont="1" applyAlignment="1">
      <alignment/>
    </xf>
    <xf numFmtId="2" fontId="6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5" fillId="33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zoomScalePageLayoutView="0" workbookViewId="0" topLeftCell="A244">
      <selection activeCell="A269" sqref="A269"/>
    </sheetView>
  </sheetViews>
  <sheetFormatPr defaultColWidth="9.140625" defaultRowHeight="12.75"/>
  <cols>
    <col min="1" max="2" width="10.57421875" style="0" customWidth="1"/>
    <col min="3" max="3" width="9.140625" style="0" bestFit="1" customWidth="1"/>
    <col min="4" max="4" width="14.140625" style="0" customWidth="1"/>
    <col min="5" max="5" width="17.57421875" style="0" customWidth="1"/>
    <col min="6" max="7" width="10.57421875" style="0" bestFit="1" customWidth="1"/>
    <col min="8" max="8" width="8.421875" style="0" customWidth="1"/>
    <col min="9" max="9" width="11.421875" style="0" customWidth="1"/>
    <col min="10" max="10" width="10.00390625" style="0" customWidth="1"/>
  </cols>
  <sheetData>
    <row r="1" spans="1:12" ht="12.75">
      <c r="A1" s="1" t="s">
        <v>53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3.5" thickBot="1">
      <c r="A2" s="1" t="s">
        <v>54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3.5" thickBot="1">
      <c r="A3" s="1" t="s">
        <v>55</v>
      </c>
      <c r="B3" s="1"/>
      <c r="C3" s="56" t="s">
        <v>139</v>
      </c>
      <c r="D3" s="57"/>
      <c r="E3" s="57"/>
      <c r="F3" s="58"/>
      <c r="G3" s="2"/>
      <c r="H3" s="2"/>
      <c r="I3" s="2"/>
      <c r="J3" s="2"/>
      <c r="K3" s="2"/>
      <c r="L3" s="2"/>
    </row>
    <row r="4" spans="1:12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83" t="s">
        <v>71</v>
      </c>
      <c r="C5" s="59"/>
      <c r="D5" s="59"/>
      <c r="E5" s="59"/>
      <c r="F5" s="59"/>
      <c r="G5" s="60"/>
      <c r="H5" s="2"/>
      <c r="I5" s="2"/>
      <c r="J5" s="2"/>
      <c r="K5" s="2"/>
      <c r="L5" s="2"/>
    </row>
    <row r="6" spans="1:12" ht="13.5" thickBot="1">
      <c r="A6" s="2"/>
      <c r="B6" s="84" t="s">
        <v>72</v>
      </c>
      <c r="C6" s="61"/>
      <c r="D6" s="61"/>
      <c r="E6" s="61"/>
      <c r="F6" s="61"/>
      <c r="G6" s="3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2.75">
      <c r="A8" s="2" t="s">
        <v>222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 t="s">
        <v>140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 t="s">
        <v>141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 thickBo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83" t="s">
        <v>73</v>
      </c>
      <c r="C13" s="62"/>
      <c r="D13" s="63"/>
      <c r="E13" s="4">
        <v>2017</v>
      </c>
      <c r="F13" s="5"/>
      <c r="G13" s="4">
        <v>2018</v>
      </c>
      <c r="H13" s="5"/>
      <c r="I13" s="6" t="s">
        <v>8</v>
      </c>
      <c r="J13" s="6" t="s">
        <v>9</v>
      </c>
      <c r="K13" s="2"/>
      <c r="L13" s="2"/>
      <c r="M13" s="2"/>
    </row>
    <row r="14" spans="1:13" ht="13.5" thickBot="1">
      <c r="A14" s="2"/>
      <c r="B14" s="85" t="s">
        <v>74</v>
      </c>
      <c r="C14" s="64"/>
      <c r="D14" s="65"/>
      <c r="E14" s="7" t="s">
        <v>10</v>
      </c>
      <c r="F14" s="3" t="s">
        <v>11</v>
      </c>
      <c r="G14" s="7" t="s">
        <v>10</v>
      </c>
      <c r="H14" s="3" t="s">
        <v>11</v>
      </c>
      <c r="I14" s="8" t="s">
        <v>142</v>
      </c>
      <c r="J14" s="8" t="s">
        <v>143</v>
      </c>
      <c r="K14" s="2"/>
      <c r="L14" s="2"/>
      <c r="M14" s="2"/>
    </row>
    <row r="15" spans="1:13" ht="13.5" thickBot="1">
      <c r="A15" s="2"/>
      <c r="B15" s="86" t="s">
        <v>75</v>
      </c>
      <c r="C15" s="66"/>
      <c r="D15" s="67"/>
      <c r="E15" s="9">
        <v>7090</v>
      </c>
      <c r="F15" s="10">
        <v>6840</v>
      </c>
      <c r="G15" s="9">
        <v>7223</v>
      </c>
      <c r="H15" s="10">
        <v>6763</v>
      </c>
      <c r="I15" s="11">
        <f aca="true" t="shared" si="0" ref="I15:I21">SUM(H15-F15)</f>
        <v>-77</v>
      </c>
      <c r="J15" s="28">
        <f aca="true" t="shared" si="1" ref="J15:J21">SUM(H15/F15)*100</f>
        <v>98.87426900584795</v>
      </c>
      <c r="K15" s="2"/>
      <c r="L15" s="2"/>
      <c r="M15" s="2"/>
    </row>
    <row r="16" spans="1:13" ht="13.5" thickBot="1">
      <c r="A16" s="2"/>
      <c r="B16" s="87" t="s">
        <v>76</v>
      </c>
      <c r="C16" s="68"/>
      <c r="D16" s="69"/>
      <c r="E16" s="29">
        <v>7090</v>
      </c>
      <c r="F16" s="30">
        <v>6840</v>
      </c>
      <c r="G16" s="29">
        <v>6723</v>
      </c>
      <c r="H16" s="30">
        <v>6263</v>
      </c>
      <c r="I16" s="11">
        <f t="shared" si="0"/>
        <v>-577</v>
      </c>
      <c r="J16" s="28">
        <f t="shared" si="1"/>
        <v>91.56432748538012</v>
      </c>
      <c r="K16" s="2"/>
      <c r="L16" s="2"/>
      <c r="M16" s="2"/>
    </row>
    <row r="17" spans="1:13" ht="13.5" thickBot="1">
      <c r="A17" s="2"/>
      <c r="B17" s="87" t="s">
        <v>77</v>
      </c>
      <c r="C17" s="68"/>
      <c r="D17" s="69"/>
      <c r="E17" s="29">
        <v>4948</v>
      </c>
      <c r="F17" s="30">
        <v>3676</v>
      </c>
      <c r="G17" s="29">
        <v>14988</v>
      </c>
      <c r="H17" s="30">
        <v>11154</v>
      </c>
      <c r="I17" s="11">
        <f t="shared" si="0"/>
        <v>7478</v>
      </c>
      <c r="J17" s="28">
        <f t="shared" si="1"/>
        <v>303.42763873775846</v>
      </c>
      <c r="K17" s="2"/>
      <c r="L17" s="2"/>
      <c r="M17" s="2"/>
    </row>
    <row r="18" spans="1:13" ht="13.5" thickBot="1">
      <c r="A18" s="2"/>
      <c r="B18" s="87" t="s">
        <v>78</v>
      </c>
      <c r="C18" s="68"/>
      <c r="D18" s="69"/>
      <c r="E18" s="29">
        <v>4948</v>
      </c>
      <c r="F18" s="30">
        <v>3676</v>
      </c>
      <c r="G18" s="29">
        <v>14488</v>
      </c>
      <c r="H18" s="30">
        <v>10654</v>
      </c>
      <c r="I18" s="11">
        <f t="shared" si="0"/>
        <v>6978</v>
      </c>
      <c r="J18" s="28">
        <f t="shared" si="1"/>
        <v>289.8258977149075</v>
      </c>
      <c r="K18" s="2"/>
      <c r="L18" s="2"/>
      <c r="M18" s="2"/>
    </row>
    <row r="19" spans="1:13" ht="13.5" thickBot="1">
      <c r="A19" s="2"/>
      <c r="B19" s="87" t="s">
        <v>79</v>
      </c>
      <c r="C19" s="68"/>
      <c r="D19" s="69"/>
      <c r="E19" s="29">
        <v>-2142</v>
      </c>
      <c r="F19" s="30">
        <v>-3164</v>
      </c>
      <c r="G19" s="29">
        <f>SUM(G18-G16)</f>
        <v>7765</v>
      </c>
      <c r="H19" s="29">
        <f>SUM(H18-H16)</f>
        <v>4391</v>
      </c>
      <c r="I19" s="11">
        <f t="shared" si="0"/>
        <v>7555</v>
      </c>
      <c r="J19" s="28">
        <f t="shared" si="1"/>
        <v>-138.78002528445006</v>
      </c>
      <c r="K19" s="2"/>
      <c r="L19" s="2"/>
      <c r="M19" s="2"/>
    </row>
    <row r="20" spans="1:13" ht="13.5" thickBot="1">
      <c r="A20" s="2"/>
      <c r="B20" s="87" t="s">
        <v>80</v>
      </c>
      <c r="C20" s="68"/>
      <c r="D20" s="69"/>
      <c r="E20" s="29">
        <v>2142</v>
      </c>
      <c r="F20" s="30">
        <v>3164</v>
      </c>
      <c r="G20" s="29">
        <f>SUM(G15-G17)</f>
        <v>-7765</v>
      </c>
      <c r="H20" s="29">
        <f>SUM(H15-H17)</f>
        <v>-4391</v>
      </c>
      <c r="I20" s="11">
        <f t="shared" si="0"/>
        <v>-7555</v>
      </c>
      <c r="J20" s="28">
        <f t="shared" si="1"/>
        <v>-138.78002528445006</v>
      </c>
      <c r="K20" s="2"/>
      <c r="L20" s="2"/>
      <c r="M20" s="2"/>
    </row>
    <row r="21" spans="1:13" ht="13.5" thickBot="1">
      <c r="A21" s="2"/>
      <c r="B21" s="88" t="s">
        <v>81</v>
      </c>
      <c r="C21" s="70"/>
      <c r="D21" s="71"/>
      <c r="E21" s="12">
        <v>2142</v>
      </c>
      <c r="F21" s="72">
        <v>3164</v>
      </c>
      <c r="G21" s="12">
        <f>SUM(G16-G18)</f>
        <v>-7765</v>
      </c>
      <c r="H21" s="12">
        <f>SUM(H16-H18)</f>
        <v>-4391</v>
      </c>
      <c r="I21" s="11">
        <f t="shared" si="0"/>
        <v>-7555</v>
      </c>
      <c r="J21" s="28">
        <f t="shared" si="1"/>
        <v>-138.78002528445006</v>
      </c>
      <c r="K21" s="2"/>
      <c r="L21" s="2"/>
      <c r="M21" s="2"/>
    </row>
    <row r="22" spans="1:13" ht="12.75">
      <c r="A22" s="2" t="s">
        <v>144</v>
      </c>
      <c r="B22" s="80"/>
      <c r="C22" s="80"/>
      <c r="D22" s="80"/>
      <c r="E22" s="101"/>
      <c r="F22" s="101"/>
      <c r="G22" s="101"/>
      <c r="H22" s="101"/>
      <c r="I22" s="101"/>
      <c r="J22" s="82"/>
      <c r="K22" s="2"/>
      <c r="L22" s="2"/>
      <c r="M22" s="2"/>
    </row>
    <row r="23" spans="1:13" ht="12.75">
      <c r="A23" s="2" t="s">
        <v>125</v>
      </c>
      <c r="B23" s="80"/>
      <c r="C23" s="80"/>
      <c r="D23" s="80"/>
      <c r="E23" s="101"/>
      <c r="F23" s="101"/>
      <c r="G23" s="101"/>
      <c r="H23" s="101"/>
      <c r="I23" s="101"/>
      <c r="J23" s="82"/>
      <c r="K23" s="2"/>
      <c r="L23" s="2"/>
      <c r="M23" s="2"/>
    </row>
    <row r="24" spans="1:13" ht="12.75">
      <c r="A24" s="5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32" t="s">
        <v>41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 t="s">
        <v>145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102" t="s">
        <v>146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102" t="s">
        <v>228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102" t="s">
        <v>229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102" t="s">
        <v>147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102" t="s">
        <v>148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102" t="s">
        <v>149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102" t="s">
        <v>150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10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102" t="s">
        <v>106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102" t="s">
        <v>223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102" t="s">
        <v>225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102" t="s">
        <v>224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102" t="s">
        <v>227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02" t="s">
        <v>226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4" ht="12.75">
      <c r="A42" s="2" t="s">
        <v>151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7"/>
    </row>
    <row r="43" spans="1:14" ht="12.75">
      <c r="A43" s="73" t="s">
        <v>50</v>
      </c>
      <c r="B43" s="7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7"/>
    </row>
    <row r="44" spans="1:14" ht="12.75">
      <c r="A44" s="73" t="s">
        <v>56</v>
      </c>
      <c r="B44" s="7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7"/>
    </row>
    <row r="45" spans="1:14" ht="12.75">
      <c r="A45" s="73" t="s">
        <v>65</v>
      </c>
      <c r="B45" s="7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7"/>
    </row>
    <row r="46" spans="1:14" ht="12.75">
      <c r="A46" s="73" t="s">
        <v>66</v>
      </c>
      <c r="B46" s="7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7"/>
    </row>
    <row r="47" spans="1:14" ht="12.75">
      <c r="A47" s="2" t="s">
        <v>51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7"/>
    </row>
    <row r="48" spans="1:14" ht="12.75">
      <c r="A48" s="2" t="s">
        <v>152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7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7"/>
    </row>
    <row r="50" spans="1:13" ht="12.75">
      <c r="A50" s="32" t="s">
        <v>12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 t="s">
        <v>153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 t="s">
        <v>154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 t="s">
        <v>126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 t="s">
        <v>57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 t="s">
        <v>155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 t="s">
        <v>156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 t="s">
        <v>231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 t="s">
        <v>230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 t="s">
        <v>157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 t="s">
        <v>127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 t="s">
        <v>113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 t="s">
        <v>114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 t="s">
        <v>158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 t="s">
        <v>159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 t="s">
        <v>160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 t="s">
        <v>161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 t="s">
        <v>162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 t="s">
        <v>163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 t="s">
        <v>164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 t="s">
        <v>165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 t="s">
        <v>166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 t="s">
        <v>171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 t="s">
        <v>167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 t="s">
        <v>115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 t="s">
        <v>168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 t="s">
        <v>169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 t="s">
        <v>58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 t="s">
        <v>170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 t="s">
        <v>232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 t="s">
        <v>173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 t="s">
        <v>174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 t="s">
        <v>172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 t="s">
        <v>220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32" t="s">
        <v>175</v>
      </c>
      <c r="B91" s="32"/>
      <c r="C91" s="32"/>
      <c r="D91" s="32"/>
      <c r="E91" s="111">
        <f>SUM(E92:E94)</f>
        <v>4078537.7800000003</v>
      </c>
      <c r="F91" s="2"/>
      <c r="G91" s="2"/>
      <c r="H91" s="2"/>
      <c r="I91" s="2"/>
      <c r="J91" s="2"/>
      <c r="K91" s="2"/>
      <c r="L91" s="2"/>
      <c r="M91" s="2"/>
    </row>
    <row r="92" spans="1:13" ht="12.75">
      <c r="A92" s="2" t="s">
        <v>42</v>
      </c>
      <c r="B92" s="2"/>
      <c r="C92" s="2"/>
      <c r="D92" s="2"/>
      <c r="E92" s="105">
        <v>3068953.47</v>
      </c>
      <c r="F92" s="2"/>
      <c r="G92" s="2"/>
      <c r="H92" s="2"/>
      <c r="I92" s="2"/>
      <c r="J92" s="2"/>
      <c r="K92" s="2"/>
      <c r="L92" s="2"/>
      <c r="M92" s="2"/>
    </row>
    <row r="93" spans="1:13" ht="12.75">
      <c r="A93" s="2" t="s">
        <v>107</v>
      </c>
      <c r="B93" s="2"/>
      <c r="C93" s="2"/>
      <c r="D93" s="2"/>
      <c r="E93" s="105">
        <v>952691.19</v>
      </c>
      <c r="F93" s="2"/>
      <c r="G93" s="2"/>
      <c r="H93" s="2"/>
      <c r="I93" s="2"/>
      <c r="J93" s="2"/>
      <c r="K93" s="2"/>
      <c r="L93" s="2"/>
      <c r="M93" s="2"/>
    </row>
    <row r="94" spans="1:13" ht="12.75">
      <c r="A94" s="2" t="s">
        <v>67</v>
      </c>
      <c r="B94" s="2"/>
      <c r="C94" s="2"/>
      <c r="D94" s="2"/>
      <c r="E94" s="105">
        <v>56893.12</v>
      </c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106"/>
      <c r="F95" s="2"/>
      <c r="G95" s="2"/>
      <c r="H95" s="2"/>
      <c r="I95" s="2"/>
      <c r="J95" s="2"/>
      <c r="K95" s="2"/>
      <c r="L95" s="2"/>
      <c r="M95" s="2"/>
    </row>
    <row r="96" spans="1:13" ht="12.75">
      <c r="A96" s="2" t="s">
        <v>116</v>
      </c>
      <c r="B96" s="2"/>
      <c r="C96" s="2"/>
      <c r="D96" s="2"/>
      <c r="E96" s="74">
        <v>0</v>
      </c>
      <c r="F96" s="2"/>
      <c r="G96" s="2"/>
      <c r="H96" s="2"/>
      <c r="I96" s="2"/>
      <c r="J96" s="2"/>
      <c r="K96" s="2"/>
      <c r="L96" s="2"/>
      <c r="M96" s="2"/>
    </row>
    <row r="97" spans="1:13" ht="12.75">
      <c r="A97" s="2" t="s">
        <v>43</v>
      </c>
      <c r="B97" s="2"/>
      <c r="C97" s="2"/>
      <c r="D97" s="2"/>
      <c r="E97" s="107">
        <v>37500</v>
      </c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 t="s">
        <v>176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 t="s">
        <v>138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 t="s">
        <v>177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 t="s">
        <v>234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 t="s">
        <v>233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31" t="s">
        <v>178</v>
      </c>
      <c r="B106" s="3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32" t="s">
        <v>219</v>
      </c>
      <c r="B107" s="3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 t="s">
        <v>179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 t="s">
        <v>180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 t="s">
        <v>181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 t="s">
        <v>182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 t="s">
        <v>183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 t="s">
        <v>184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 t="s">
        <v>185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32" t="s">
        <v>13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33" t="s">
        <v>187</v>
      </c>
      <c r="B117" s="3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33" t="s">
        <v>186</v>
      </c>
      <c r="B118" s="3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33" t="s">
        <v>188</v>
      </c>
      <c r="B119" s="3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33" t="s">
        <v>59</v>
      </c>
      <c r="B120" s="3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33"/>
      <c r="B121" s="3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3.5" thickBot="1">
      <c r="A122" s="32" t="s">
        <v>14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83" t="s">
        <v>82</v>
      </c>
      <c r="C123" s="62"/>
      <c r="D123" s="63"/>
      <c r="E123" s="4">
        <v>2017</v>
      </c>
      <c r="F123" s="5"/>
      <c r="G123" s="4">
        <v>2018</v>
      </c>
      <c r="H123" s="5"/>
      <c r="I123" s="6" t="s">
        <v>8</v>
      </c>
      <c r="J123" s="6" t="s">
        <v>9</v>
      </c>
      <c r="K123" s="2"/>
      <c r="L123" s="2"/>
      <c r="M123" s="2"/>
    </row>
    <row r="124" spans="1:13" ht="13.5" thickBot="1">
      <c r="A124" s="2"/>
      <c r="B124" s="85" t="s">
        <v>74</v>
      </c>
      <c r="C124" s="64"/>
      <c r="D124" s="65"/>
      <c r="E124" s="7" t="s">
        <v>10</v>
      </c>
      <c r="F124" s="3" t="s">
        <v>11</v>
      </c>
      <c r="G124" s="7" t="s">
        <v>10</v>
      </c>
      <c r="H124" s="3" t="s">
        <v>11</v>
      </c>
      <c r="I124" s="8" t="s">
        <v>142</v>
      </c>
      <c r="J124" s="8" t="s">
        <v>143</v>
      </c>
      <c r="K124" s="2"/>
      <c r="L124" s="2"/>
      <c r="M124" s="2"/>
    </row>
    <row r="125" spans="1:13" ht="13.5" thickBot="1">
      <c r="A125" s="2"/>
      <c r="B125" s="86" t="s">
        <v>83</v>
      </c>
      <c r="C125" s="66"/>
      <c r="D125" s="67"/>
      <c r="E125" s="9">
        <v>3429</v>
      </c>
      <c r="F125" s="10">
        <v>3315</v>
      </c>
      <c r="G125" s="9">
        <v>3836</v>
      </c>
      <c r="H125" s="10">
        <v>3666</v>
      </c>
      <c r="I125" s="11">
        <f>SUM(H125-F125)</f>
        <v>351</v>
      </c>
      <c r="J125" s="28">
        <f>SUM(H125/F125)*100</f>
        <v>110.58823529411765</v>
      </c>
      <c r="K125" s="2"/>
      <c r="L125" s="2"/>
      <c r="M125" s="2"/>
    </row>
    <row r="126" spans="1:13" ht="13.5" thickBot="1">
      <c r="A126" s="2"/>
      <c r="B126" s="87" t="s">
        <v>84</v>
      </c>
      <c r="C126" s="68"/>
      <c r="D126" s="69"/>
      <c r="E126" s="29">
        <v>836</v>
      </c>
      <c r="F126" s="30">
        <v>700</v>
      </c>
      <c r="G126" s="29">
        <v>873</v>
      </c>
      <c r="H126" s="30">
        <v>583</v>
      </c>
      <c r="I126" s="11">
        <f>SUM(H126-F126)</f>
        <v>-117</v>
      </c>
      <c r="J126" s="28">
        <f>SUM(H126/F126)*100</f>
        <v>83.28571428571429</v>
      </c>
      <c r="K126" s="2"/>
      <c r="L126" s="2"/>
      <c r="M126" s="2"/>
    </row>
    <row r="127" spans="1:13" ht="13.5" thickBot="1">
      <c r="A127" s="2"/>
      <c r="B127" s="87" t="s">
        <v>85</v>
      </c>
      <c r="C127" s="68"/>
      <c r="D127" s="69"/>
      <c r="E127" s="29">
        <v>2132</v>
      </c>
      <c r="F127" s="30">
        <v>2132</v>
      </c>
      <c r="G127" s="29">
        <v>1197</v>
      </c>
      <c r="H127" s="30">
        <v>1197</v>
      </c>
      <c r="I127" s="11">
        <f>SUM(H127-F127)</f>
        <v>-935</v>
      </c>
      <c r="J127" s="28">
        <f>SUM(H127/F127)*100</f>
        <v>56.14446529080676</v>
      </c>
      <c r="K127" s="2"/>
      <c r="L127" s="2"/>
      <c r="M127" s="2"/>
    </row>
    <row r="128" spans="1:13" ht="13.5" thickBot="1">
      <c r="A128" s="2"/>
      <c r="B128" s="87" t="s">
        <v>86</v>
      </c>
      <c r="C128" s="70"/>
      <c r="D128" s="71"/>
      <c r="E128" s="12">
        <f>SUM(E125:E127)</f>
        <v>6397</v>
      </c>
      <c r="F128" s="12">
        <f>SUM(F125:F127)</f>
        <v>6147</v>
      </c>
      <c r="G128" s="12">
        <f>SUM(G125:G127)</f>
        <v>5906</v>
      </c>
      <c r="H128" s="12">
        <f>SUM(H125:H127)</f>
        <v>5446</v>
      </c>
      <c r="I128" s="11">
        <f>SUM(H128-F128)</f>
        <v>-701</v>
      </c>
      <c r="J128" s="28">
        <f>SUM(H128/F128)*100</f>
        <v>88.59606312022125</v>
      </c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 t="s">
        <v>189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 t="s">
        <v>117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 t="s">
        <v>236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 t="s">
        <v>235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3.5" thickBot="1">
      <c r="A138" s="32" t="s">
        <v>15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83" t="s">
        <v>87</v>
      </c>
      <c r="C139" s="62"/>
      <c r="D139" s="63"/>
      <c r="E139" s="4">
        <v>2017</v>
      </c>
      <c r="F139" s="5"/>
      <c r="G139" s="4">
        <v>2018</v>
      </c>
      <c r="H139" s="5"/>
      <c r="I139" s="6" t="s">
        <v>8</v>
      </c>
      <c r="J139" s="6" t="s">
        <v>9</v>
      </c>
      <c r="K139" s="2"/>
      <c r="L139" s="2"/>
      <c r="M139" s="2"/>
    </row>
    <row r="140" spans="1:13" ht="13.5" thickBot="1">
      <c r="A140" s="2"/>
      <c r="B140" s="85" t="s">
        <v>74</v>
      </c>
      <c r="C140" s="64"/>
      <c r="D140" s="65"/>
      <c r="E140" s="7" t="s">
        <v>10</v>
      </c>
      <c r="F140" s="3" t="s">
        <v>11</v>
      </c>
      <c r="G140" s="7" t="s">
        <v>10</v>
      </c>
      <c r="H140" s="3" t="s">
        <v>11</v>
      </c>
      <c r="I140" s="8" t="s">
        <v>142</v>
      </c>
      <c r="J140" s="8" t="s">
        <v>143</v>
      </c>
      <c r="K140" s="2"/>
      <c r="L140" s="2"/>
      <c r="M140" s="2"/>
    </row>
    <row r="141" spans="1:13" ht="13.5" thickBot="1">
      <c r="A141" s="2"/>
      <c r="B141" s="86" t="s">
        <v>88</v>
      </c>
      <c r="C141" s="66"/>
      <c r="D141" s="67"/>
      <c r="E141" s="9">
        <v>6397</v>
      </c>
      <c r="F141" s="10">
        <v>6147</v>
      </c>
      <c r="G141" s="9">
        <v>5906</v>
      </c>
      <c r="H141" s="10">
        <v>5446</v>
      </c>
      <c r="I141" s="11">
        <f>SUM(H141-F141)</f>
        <v>-701</v>
      </c>
      <c r="J141" s="13">
        <f>SUM(H141/F141)*100</f>
        <v>88.59606312022125</v>
      </c>
      <c r="K141" s="2"/>
      <c r="L141" s="2"/>
      <c r="M141" s="2"/>
    </row>
    <row r="142" spans="1:13" ht="13.5" thickBot="1">
      <c r="A142" s="2"/>
      <c r="B142" s="87" t="s">
        <v>89</v>
      </c>
      <c r="C142" s="68"/>
      <c r="D142" s="69"/>
      <c r="E142" s="29">
        <v>470</v>
      </c>
      <c r="F142" s="30">
        <v>470</v>
      </c>
      <c r="G142" s="29">
        <v>842</v>
      </c>
      <c r="H142" s="30">
        <v>842</v>
      </c>
      <c r="I142" s="11">
        <f>SUM(H142-F142)</f>
        <v>372</v>
      </c>
      <c r="J142" s="13">
        <f>SUM(H142/F142)*100</f>
        <v>179.14893617021278</v>
      </c>
      <c r="K142" s="2"/>
      <c r="L142" s="2"/>
      <c r="M142" s="2"/>
    </row>
    <row r="143" spans="1:13" ht="13.5" thickBot="1">
      <c r="A143" s="2"/>
      <c r="B143" s="87" t="s">
        <v>90</v>
      </c>
      <c r="C143" s="68"/>
      <c r="D143" s="69"/>
      <c r="E143" s="29">
        <v>220</v>
      </c>
      <c r="F143" s="30">
        <v>220</v>
      </c>
      <c r="G143" s="29">
        <v>472</v>
      </c>
      <c r="H143" s="30">
        <v>472</v>
      </c>
      <c r="I143" s="11">
        <f>SUM(H143-F143)</f>
        <v>252</v>
      </c>
      <c r="J143" s="13">
        <f>SUM(H143/F143)*100</f>
        <v>214.54545454545456</v>
      </c>
      <c r="K143" s="2"/>
      <c r="L143" s="2"/>
      <c r="M143" s="2"/>
    </row>
    <row r="144" spans="1:13" ht="13.5" thickBot="1">
      <c r="A144" s="2"/>
      <c r="B144" s="87" t="s">
        <v>91</v>
      </c>
      <c r="C144" s="68"/>
      <c r="D144" s="69"/>
      <c r="E144" s="29">
        <v>3</v>
      </c>
      <c r="F144" s="30">
        <v>3</v>
      </c>
      <c r="G144" s="29">
        <v>3</v>
      </c>
      <c r="H144" s="30">
        <v>3</v>
      </c>
      <c r="I144" s="11">
        <f>SUM(H144-F144)</f>
        <v>0</v>
      </c>
      <c r="J144" s="13">
        <f>SUM(H144/F144)*100</f>
        <v>100</v>
      </c>
      <c r="K144" s="2"/>
      <c r="L144" s="2"/>
      <c r="M144" s="2"/>
    </row>
    <row r="145" spans="1:13" ht="13.5" thickBot="1">
      <c r="A145" s="2"/>
      <c r="B145" s="88" t="s">
        <v>92</v>
      </c>
      <c r="C145" s="70"/>
      <c r="D145" s="71"/>
      <c r="E145" s="12">
        <f>SUM(E141:E144)</f>
        <v>7090</v>
      </c>
      <c r="F145" s="12">
        <f>SUM(F141:F144)</f>
        <v>6840</v>
      </c>
      <c r="G145" s="12">
        <f>SUM(G141:G144)</f>
        <v>7223</v>
      </c>
      <c r="H145" s="12">
        <f>SUM(H141:H144)</f>
        <v>6763</v>
      </c>
      <c r="I145" s="11">
        <f>SUM(H145-F145)</f>
        <v>-77</v>
      </c>
      <c r="J145" s="13">
        <f>SUM(H145/F145)*100</f>
        <v>98.87426900584795</v>
      </c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 t="s">
        <v>118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 t="s">
        <v>128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 t="s">
        <v>190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32" t="s">
        <v>16</v>
      </c>
      <c r="B151" s="2"/>
      <c r="C151" s="103"/>
      <c r="D151" s="103"/>
      <c r="E151" s="103"/>
      <c r="F151" s="103"/>
      <c r="G151" s="2"/>
      <c r="H151" s="2"/>
      <c r="I151" s="2"/>
      <c r="J151" s="2"/>
      <c r="K151" s="2"/>
      <c r="L151" s="2"/>
      <c r="M151" s="2"/>
    </row>
    <row r="152" spans="1:13" ht="13.5" thickBot="1">
      <c r="A152" s="2"/>
      <c r="B152" s="2" t="s">
        <v>191</v>
      </c>
      <c r="C152" s="103"/>
      <c r="D152" s="103"/>
      <c r="E152" s="103"/>
      <c r="F152" s="103"/>
      <c r="G152" s="2"/>
      <c r="H152" s="2"/>
      <c r="I152" s="2"/>
      <c r="J152" s="2"/>
      <c r="K152" s="2"/>
      <c r="L152" s="2"/>
      <c r="M152" s="2"/>
    </row>
    <row r="153" spans="1:13" ht="13.5" thickBot="1">
      <c r="A153" s="2"/>
      <c r="B153" s="89" t="s">
        <v>93</v>
      </c>
      <c r="C153" s="14" t="s">
        <v>17</v>
      </c>
      <c r="D153" s="15"/>
      <c r="E153" s="34"/>
      <c r="F153" s="16" t="s">
        <v>18</v>
      </c>
      <c r="G153" s="16" t="s">
        <v>19</v>
      </c>
      <c r="H153" s="16" t="s">
        <v>20</v>
      </c>
      <c r="I153" s="2"/>
      <c r="J153" s="2"/>
      <c r="K153" s="2"/>
      <c r="L153" s="2"/>
      <c r="M153" s="2"/>
    </row>
    <row r="154" spans="1:13" ht="13.5" thickBot="1">
      <c r="A154" s="2"/>
      <c r="B154" s="90">
        <v>98187</v>
      </c>
      <c r="C154" s="17" t="s">
        <v>193</v>
      </c>
      <c r="D154" s="35"/>
      <c r="E154" s="36"/>
      <c r="F154" s="18">
        <v>30000</v>
      </c>
      <c r="G154" s="18">
        <v>18841</v>
      </c>
      <c r="H154" s="19">
        <f>SUM(F154-G154)</f>
        <v>11159</v>
      </c>
      <c r="I154" s="2" t="s">
        <v>108</v>
      </c>
      <c r="J154" s="2"/>
      <c r="K154" s="2"/>
      <c r="L154" s="2"/>
      <c r="M154" s="2"/>
    </row>
    <row r="155" spans="1:13" ht="13.5" thickBot="1">
      <c r="A155" s="2"/>
      <c r="B155" s="90">
        <v>98008</v>
      </c>
      <c r="C155" s="17" t="s">
        <v>192</v>
      </c>
      <c r="D155" s="35"/>
      <c r="E155" s="36"/>
      <c r="F155" s="18">
        <v>24500</v>
      </c>
      <c r="G155" s="18">
        <v>18305.5</v>
      </c>
      <c r="H155" s="19">
        <f>SUM(F155-G155)</f>
        <v>6194.5</v>
      </c>
      <c r="I155" s="2" t="s">
        <v>108</v>
      </c>
      <c r="J155" s="2"/>
      <c r="K155" s="2"/>
      <c r="L155" s="2"/>
      <c r="M155" s="2"/>
    </row>
    <row r="156" spans="1:13" ht="13.5" thickBot="1">
      <c r="A156" s="2"/>
      <c r="B156" s="91"/>
      <c r="C156" s="17"/>
      <c r="D156" s="35"/>
      <c r="E156" s="36"/>
      <c r="F156" s="18"/>
      <c r="G156" s="18"/>
      <c r="H156" s="40">
        <v>0</v>
      </c>
      <c r="I156" s="2" t="s">
        <v>68</v>
      </c>
      <c r="J156" s="2"/>
      <c r="K156" s="2"/>
      <c r="L156" s="2"/>
      <c r="M156" s="2"/>
    </row>
    <row r="157" spans="1:13" ht="13.5" thickBot="1">
      <c r="A157" s="2"/>
      <c r="B157" s="91">
        <v>17995</v>
      </c>
      <c r="C157" s="17" t="s">
        <v>194</v>
      </c>
      <c r="D157" s="37"/>
      <c r="E157" s="38"/>
      <c r="F157" s="39">
        <v>471993</v>
      </c>
      <c r="G157" s="39">
        <v>471993</v>
      </c>
      <c r="H157" s="40">
        <v>0</v>
      </c>
      <c r="I157" s="109" t="s">
        <v>109</v>
      </c>
      <c r="J157" s="2"/>
      <c r="K157" s="2"/>
      <c r="L157" s="2"/>
      <c r="M157" s="2"/>
    </row>
    <row r="158" spans="1:13" ht="13.5" thickBot="1">
      <c r="A158" s="2"/>
      <c r="B158" s="108">
        <v>29014</v>
      </c>
      <c r="C158" s="20" t="s">
        <v>129</v>
      </c>
      <c r="D158" s="44"/>
      <c r="E158" s="45"/>
      <c r="F158" s="21">
        <v>1800</v>
      </c>
      <c r="G158" s="21">
        <v>1800</v>
      </c>
      <c r="H158" s="21">
        <v>0</v>
      </c>
      <c r="I158" s="110" t="s">
        <v>130</v>
      </c>
      <c r="J158" s="2"/>
      <c r="K158" s="2"/>
      <c r="L158" s="2"/>
      <c r="M158" s="2"/>
    </row>
    <row r="159" spans="1:13" ht="13.5" thickBot="1">
      <c r="A159" s="2"/>
      <c r="B159" s="90"/>
      <c r="C159" s="17"/>
      <c r="D159" s="35"/>
      <c r="E159" s="36"/>
      <c r="F159" s="18"/>
      <c r="G159" s="39"/>
      <c r="H159" s="40">
        <v>0</v>
      </c>
      <c r="I159" s="55"/>
      <c r="J159" s="2"/>
      <c r="K159" s="2"/>
      <c r="L159" s="2"/>
      <c r="M159" s="2"/>
    </row>
    <row r="160" spans="1:13" ht="13.5" thickBot="1">
      <c r="A160" s="2"/>
      <c r="B160" s="89" t="s">
        <v>94</v>
      </c>
      <c r="C160" s="14" t="s">
        <v>21</v>
      </c>
      <c r="D160" s="15"/>
      <c r="E160" s="34"/>
      <c r="F160" s="19">
        <f>SUM(F154:F159)</f>
        <v>528293</v>
      </c>
      <c r="G160" s="19">
        <f>SUM(G154:G159)</f>
        <v>510939.5</v>
      </c>
      <c r="H160" s="19">
        <f>SUM(H154:H159)</f>
        <v>17353.5</v>
      </c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3.5" thickBot="1">
      <c r="A162" s="2"/>
      <c r="B162" s="2" t="s">
        <v>195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3.5" thickBot="1">
      <c r="A163" s="2"/>
      <c r="B163" s="89" t="s">
        <v>93</v>
      </c>
      <c r="C163" s="14" t="s">
        <v>17</v>
      </c>
      <c r="D163" s="15"/>
      <c r="E163" s="34"/>
      <c r="F163" s="16" t="s">
        <v>18</v>
      </c>
      <c r="G163" s="16" t="s">
        <v>19</v>
      </c>
      <c r="H163" s="16" t="s">
        <v>20</v>
      </c>
      <c r="I163" s="2"/>
      <c r="J163" s="2"/>
      <c r="K163" s="2"/>
      <c r="L163" s="2"/>
      <c r="M163" s="2"/>
    </row>
    <row r="164" spans="1:13" ht="12.75">
      <c r="A164" s="2"/>
      <c r="B164" s="92"/>
      <c r="C164" s="41" t="s">
        <v>24</v>
      </c>
      <c r="D164" s="42"/>
      <c r="E164" s="43"/>
      <c r="F164" s="22">
        <v>60900</v>
      </c>
      <c r="G164" s="22">
        <v>60900</v>
      </c>
      <c r="H164" s="22">
        <v>0</v>
      </c>
      <c r="I164" s="2" t="s">
        <v>68</v>
      </c>
      <c r="J164" s="2"/>
      <c r="K164" s="2"/>
      <c r="L164" s="2"/>
      <c r="M164" s="2"/>
    </row>
    <row r="165" spans="1:13" ht="13.5" thickBot="1">
      <c r="A165" s="2"/>
      <c r="B165" s="90">
        <v>710</v>
      </c>
      <c r="C165" s="17" t="s">
        <v>196</v>
      </c>
      <c r="D165" s="35"/>
      <c r="E165" s="36"/>
      <c r="F165" s="18">
        <v>225000</v>
      </c>
      <c r="G165" s="39">
        <v>225000</v>
      </c>
      <c r="H165" s="40">
        <v>0</v>
      </c>
      <c r="I165" s="55" t="s">
        <v>122</v>
      </c>
      <c r="J165" s="2"/>
      <c r="K165" s="2"/>
      <c r="L165" s="2"/>
      <c r="M165" s="2"/>
    </row>
    <row r="166" spans="1:13" ht="13.5" thickBot="1">
      <c r="A166" s="2"/>
      <c r="B166" s="91"/>
      <c r="C166" s="52"/>
      <c r="D166" s="37"/>
      <c r="E166" s="38"/>
      <c r="F166" s="39"/>
      <c r="G166" s="39"/>
      <c r="H166" s="39">
        <v>0</v>
      </c>
      <c r="I166" s="55" t="s">
        <v>122</v>
      </c>
      <c r="J166" s="2"/>
      <c r="K166" s="2"/>
      <c r="L166" s="2"/>
      <c r="M166" s="2"/>
    </row>
    <row r="167" spans="1:13" ht="13.5" thickBot="1">
      <c r="A167" s="2"/>
      <c r="B167" s="89" t="s">
        <v>94</v>
      </c>
      <c r="C167" s="14" t="s">
        <v>22</v>
      </c>
      <c r="D167" s="15"/>
      <c r="E167" s="34"/>
      <c r="F167" s="19">
        <f>SUM(F164:F166)</f>
        <v>285900</v>
      </c>
      <c r="G167" s="19">
        <f>SUM(G164:G166)</f>
        <v>285900</v>
      </c>
      <c r="H167" s="19">
        <f>SUM(H164:H166)</f>
        <v>0</v>
      </c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3.5" thickBot="1">
      <c r="A169" s="2"/>
      <c r="B169" s="2" t="s">
        <v>197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3.5" thickBot="1">
      <c r="A170" s="2"/>
      <c r="B170" s="89" t="s">
        <v>93</v>
      </c>
      <c r="C170" s="14" t="s">
        <v>17</v>
      </c>
      <c r="D170" s="15"/>
      <c r="E170" s="34"/>
      <c r="F170" s="16" t="s">
        <v>18</v>
      </c>
      <c r="G170" s="16" t="s">
        <v>19</v>
      </c>
      <c r="H170" s="16" t="s">
        <v>20</v>
      </c>
      <c r="I170" s="2"/>
      <c r="J170" s="104"/>
      <c r="K170" s="2"/>
      <c r="L170" s="2"/>
      <c r="M170" s="2"/>
    </row>
    <row r="171" spans="1:13" ht="12.75">
      <c r="A171" s="2"/>
      <c r="B171" s="91"/>
      <c r="C171" s="17"/>
      <c r="D171" s="37"/>
      <c r="E171" s="38"/>
      <c r="F171" s="39"/>
      <c r="G171" s="39"/>
      <c r="H171" s="18">
        <v>0</v>
      </c>
      <c r="I171" s="2"/>
      <c r="J171" s="2"/>
      <c r="K171" s="2"/>
      <c r="L171" s="2"/>
      <c r="M171" s="2"/>
    </row>
    <row r="172" spans="1:13" ht="12.75">
      <c r="A172" s="2"/>
      <c r="B172" s="90"/>
      <c r="C172" s="17"/>
      <c r="D172" s="35"/>
      <c r="E172" s="36"/>
      <c r="F172" s="18"/>
      <c r="G172" s="18"/>
      <c r="H172" s="18"/>
      <c r="I172" s="2"/>
      <c r="J172" s="2"/>
      <c r="K172" s="2"/>
      <c r="L172" s="2"/>
      <c r="M172" s="2"/>
    </row>
    <row r="173" spans="1:13" ht="12.75">
      <c r="A173" s="2"/>
      <c r="B173" s="90"/>
      <c r="C173" s="17"/>
      <c r="D173" s="35"/>
      <c r="E173" s="36"/>
      <c r="F173" s="18"/>
      <c r="G173" s="18"/>
      <c r="H173" s="18"/>
      <c r="I173" s="2"/>
      <c r="J173" s="2"/>
      <c r="K173" s="2"/>
      <c r="L173" s="2"/>
      <c r="M173" s="2"/>
    </row>
    <row r="174" spans="1:13" ht="13.5" thickBot="1">
      <c r="A174" s="2"/>
      <c r="B174" s="93"/>
      <c r="C174" s="20"/>
      <c r="D174" s="44"/>
      <c r="E174" s="45"/>
      <c r="F174" s="21"/>
      <c r="G174" s="21"/>
      <c r="H174" s="21"/>
      <c r="I174" s="2"/>
      <c r="J174" s="2"/>
      <c r="K174" s="2"/>
      <c r="L174" s="2"/>
      <c r="M174" s="2"/>
    </row>
    <row r="175" spans="1:13" ht="13.5" thickBot="1">
      <c r="A175" s="2"/>
      <c r="B175" s="89" t="s">
        <v>94</v>
      </c>
      <c r="C175" s="14" t="s">
        <v>23</v>
      </c>
      <c r="D175" s="15"/>
      <c r="E175" s="34"/>
      <c r="F175" s="19">
        <f>SUM(F171:F174)</f>
        <v>0</v>
      </c>
      <c r="G175" s="19">
        <f>SUM(G171:G174)</f>
        <v>0</v>
      </c>
      <c r="H175" s="19">
        <f>SUM(H171:H174)</f>
        <v>0</v>
      </c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32" t="s">
        <v>25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 t="s">
        <v>198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 t="s">
        <v>199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55" t="s">
        <v>200</v>
      </c>
      <c r="B180" s="5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55" t="s">
        <v>201</v>
      </c>
      <c r="B181" s="5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 t="s">
        <v>119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3.5" thickBot="1">
      <c r="A185" s="32" t="s">
        <v>26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83" t="s">
        <v>87</v>
      </c>
      <c r="C186" s="62"/>
      <c r="D186" s="63"/>
      <c r="E186" s="4">
        <v>2017</v>
      </c>
      <c r="F186" s="5"/>
      <c r="G186" s="4">
        <v>2018</v>
      </c>
      <c r="H186" s="5"/>
      <c r="I186" s="6" t="s">
        <v>8</v>
      </c>
      <c r="J186" s="6" t="s">
        <v>9</v>
      </c>
      <c r="K186" s="2"/>
      <c r="L186" s="2"/>
      <c r="M186" s="2"/>
    </row>
    <row r="187" spans="1:13" ht="13.5" thickBot="1">
      <c r="A187" s="2"/>
      <c r="B187" s="85" t="s">
        <v>74</v>
      </c>
      <c r="C187" s="64"/>
      <c r="D187" s="65"/>
      <c r="E187" s="7" t="s">
        <v>10</v>
      </c>
      <c r="F187" s="3" t="s">
        <v>11</v>
      </c>
      <c r="G187" s="7" t="s">
        <v>10</v>
      </c>
      <c r="H187" s="3" t="s">
        <v>11</v>
      </c>
      <c r="I187" s="8" t="s">
        <v>142</v>
      </c>
      <c r="J187" s="8" t="s">
        <v>143</v>
      </c>
      <c r="K187" s="2"/>
      <c r="L187" s="2"/>
      <c r="M187" s="2"/>
    </row>
    <row r="188" spans="1:13" ht="13.5" thickBot="1">
      <c r="A188" s="2"/>
      <c r="B188" s="86" t="s">
        <v>95</v>
      </c>
      <c r="C188" s="66"/>
      <c r="D188" s="67"/>
      <c r="E188" s="9">
        <v>2869</v>
      </c>
      <c r="F188" s="10">
        <v>2588</v>
      </c>
      <c r="G188" s="9">
        <v>4465</v>
      </c>
      <c r="H188" s="10">
        <v>4208</v>
      </c>
      <c r="I188" s="11">
        <f>SUM(H188-F188)</f>
        <v>1620</v>
      </c>
      <c r="J188" s="13">
        <f>SUM(H188/F188)*100</f>
        <v>162.596599690881</v>
      </c>
      <c r="K188" s="2"/>
      <c r="L188" s="2"/>
      <c r="M188" s="2"/>
    </row>
    <row r="189" spans="1:13" ht="13.5" thickBot="1">
      <c r="A189" s="2"/>
      <c r="B189" s="88" t="s">
        <v>96</v>
      </c>
      <c r="C189" s="70"/>
      <c r="D189" s="71"/>
      <c r="E189" s="12">
        <v>2079</v>
      </c>
      <c r="F189" s="12">
        <v>1088</v>
      </c>
      <c r="G189" s="12">
        <v>10523</v>
      </c>
      <c r="H189" s="12">
        <v>6946</v>
      </c>
      <c r="I189" s="11">
        <f>SUM(H189-F189)</f>
        <v>5858</v>
      </c>
      <c r="J189" s="13">
        <f>SUM(H189/F189)*100</f>
        <v>638.4191176470588</v>
      </c>
      <c r="K189" s="2"/>
      <c r="L189" s="2"/>
      <c r="M189" s="2"/>
    </row>
    <row r="190" spans="1:13" ht="12.75">
      <c r="A190" s="2"/>
      <c r="B190" s="2"/>
      <c r="C190" s="80"/>
      <c r="D190" s="80"/>
      <c r="E190" s="81"/>
      <c r="F190" s="81"/>
      <c r="G190" s="81"/>
      <c r="H190" s="81"/>
      <c r="I190" s="81"/>
      <c r="J190" s="82"/>
      <c r="K190" s="2"/>
      <c r="L190" s="2"/>
      <c r="M190" s="2"/>
    </row>
    <row r="191" spans="1:13" ht="12.75">
      <c r="A191" s="2" t="s">
        <v>203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 t="s">
        <v>202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 t="s">
        <v>204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55" t="s">
        <v>205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3.5" thickBot="1">
      <c r="A195" s="2"/>
      <c r="B195" s="2" t="s">
        <v>97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3.5" thickBot="1">
      <c r="A196" s="2"/>
      <c r="B196" s="89" t="s">
        <v>98</v>
      </c>
      <c r="C196" s="14" t="s">
        <v>27</v>
      </c>
      <c r="D196" s="15"/>
      <c r="E196" s="16" t="s">
        <v>28</v>
      </c>
      <c r="F196" s="16" t="s">
        <v>11</v>
      </c>
      <c r="G196" s="16" t="s">
        <v>20</v>
      </c>
      <c r="H196" s="2"/>
      <c r="I196" s="2"/>
      <c r="J196" s="2"/>
      <c r="K196" s="2"/>
      <c r="L196" s="2"/>
      <c r="M196" s="2"/>
    </row>
    <row r="197" spans="1:13" ht="12.75">
      <c r="A197" s="2"/>
      <c r="B197" s="94">
        <v>61</v>
      </c>
      <c r="C197" s="23"/>
      <c r="D197" s="24"/>
      <c r="E197" s="22">
        <v>10523167</v>
      </c>
      <c r="F197" s="22">
        <v>6945958.9</v>
      </c>
      <c r="G197" s="22">
        <f>SUM(E197-F197)</f>
        <v>3577208.0999999996</v>
      </c>
      <c r="H197" s="2"/>
      <c r="I197" s="2"/>
      <c r="J197" s="2"/>
      <c r="K197" s="2"/>
      <c r="L197" s="2"/>
      <c r="M197" s="2"/>
    </row>
    <row r="198" spans="1:13" ht="12.75">
      <c r="A198" s="2"/>
      <c r="B198" s="95">
        <v>62</v>
      </c>
      <c r="C198" s="17"/>
      <c r="D198" s="25"/>
      <c r="E198" s="18"/>
      <c r="F198" s="18"/>
      <c r="G198" s="18">
        <f>SUM(E198-F198)</f>
        <v>0</v>
      </c>
      <c r="H198" s="2"/>
      <c r="I198" s="2"/>
      <c r="J198" s="2"/>
      <c r="K198" s="2"/>
      <c r="L198" s="2"/>
      <c r="M198" s="2"/>
    </row>
    <row r="199" spans="1:13" ht="12.75">
      <c r="A199" s="2"/>
      <c r="B199" s="95">
        <v>63</v>
      </c>
      <c r="C199" s="17"/>
      <c r="D199" s="25"/>
      <c r="E199" s="18"/>
      <c r="F199" s="18"/>
      <c r="G199" s="18"/>
      <c r="H199" s="2"/>
      <c r="I199" s="2"/>
      <c r="J199" s="2"/>
      <c r="K199" s="2"/>
      <c r="L199" s="2"/>
      <c r="M199" s="2"/>
    </row>
    <row r="200" spans="1:13" ht="13.5" thickBot="1">
      <c r="A200" s="2"/>
      <c r="B200" s="96">
        <v>64</v>
      </c>
      <c r="C200" s="20"/>
      <c r="D200" s="26"/>
      <c r="E200" s="21"/>
      <c r="F200" s="21"/>
      <c r="G200" s="21"/>
      <c r="H200" s="2"/>
      <c r="I200" s="2"/>
      <c r="J200" s="2"/>
      <c r="K200" s="2"/>
      <c r="L200" s="2"/>
      <c r="M200" s="2"/>
    </row>
    <row r="201" spans="1:13" ht="13.5" thickBot="1">
      <c r="A201" s="2"/>
      <c r="B201" s="89" t="s">
        <v>94</v>
      </c>
      <c r="C201" s="14" t="s">
        <v>29</v>
      </c>
      <c r="D201" s="15"/>
      <c r="E201" s="19">
        <f>SUM(E197:E200)</f>
        <v>10523167</v>
      </c>
      <c r="F201" s="19">
        <f>SUM(F197:F200)</f>
        <v>6945958.9</v>
      </c>
      <c r="G201" s="19">
        <f>SUM(G197:G200)</f>
        <v>3577208.0999999996</v>
      </c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32" t="s">
        <v>30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32" t="s">
        <v>31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 t="s">
        <v>123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32" t="s">
        <v>32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3.5" thickBot="1">
      <c r="A208" s="2" t="s">
        <v>33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3.5" thickBot="1">
      <c r="A209" s="2"/>
      <c r="B209" s="89" t="s">
        <v>99</v>
      </c>
      <c r="C209" s="14" t="s">
        <v>34</v>
      </c>
      <c r="D209" s="15"/>
      <c r="E209" s="34"/>
      <c r="F209" s="16" t="s">
        <v>35</v>
      </c>
      <c r="G209" s="14" t="s">
        <v>36</v>
      </c>
      <c r="H209" s="15"/>
      <c r="I209" s="34"/>
      <c r="J209" s="16" t="s">
        <v>37</v>
      </c>
      <c r="K209" s="2"/>
      <c r="L209" s="2"/>
      <c r="M209" s="2"/>
    </row>
    <row r="210" spans="1:13" ht="12.75">
      <c r="A210" s="2"/>
      <c r="B210" s="97" t="s">
        <v>100</v>
      </c>
      <c r="C210" s="46"/>
      <c r="D210" s="47"/>
      <c r="E210" s="48"/>
      <c r="F210" s="49"/>
      <c r="G210" s="46"/>
      <c r="H210" s="47"/>
      <c r="I210" s="48"/>
      <c r="J210" s="22"/>
      <c r="K210" s="2"/>
      <c r="L210" s="2"/>
      <c r="M210" s="2"/>
    </row>
    <row r="211" spans="1:13" ht="12.75">
      <c r="A211" s="2"/>
      <c r="B211" s="98" t="s">
        <v>101</v>
      </c>
      <c r="C211" s="50"/>
      <c r="D211" s="25"/>
      <c r="E211" s="51"/>
      <c r="F211" s="18"/>
      <c r="G211" s="50"/>
      <c r="H211" s="25"/>
      <c r="I211" s="51"/>
      <c r="J211" s="18"/>
      <c r="K211" s="2"/>
      <c r="L211" s="2"/>
      <c r="M211" s="2"/>
    </row>
    <row r="212" spans="1:13" ht="12.75">
      <c r="A212" s="2"/>
      <c r="B212" s="98" t="s">
        <v>102</v>
      </c>
      <c r="C212" s="50"/>
      <c r="D212" s="25"/>
      <c r="E212" s="51"/>
      <c r="F212" s="18"/>
      <c r="G212" s="50"/>
      <c r="H212" s="25"/>
      <c r="I212" s="51"/>
      <c r="J212" s="18"/>
      <c r="K212" s="2"/>
      <c r="L212" s="2"/>
      <c r="M212" s="2"/>
    </row>
    <row r="213" spans="1:13" ht="12.75">
      <c r="A213" s="2"/>
      <c r="B213" s="98" t="s">
        <v>103</v>
      </c>
      <c r="C213" s="50"/>
      <c r="D213" s="25"/>
      <c r="E213" s="51"/>
      <c r="F213" s="18"/>
      <c r="G213" s="50"/>
      <c r="H213" s="25"/>
      <c r="I213" s="51"/>
      <c r="J213" s="18"/>
      <c r="K213" s="2"/>
      <c r="L213" s="2"/>
      <c r="M213" s="2"/>
    </row>
    <row r="214" spans="1:13" ht="13.5" thickBot="1">
      <c r="A214" s="2"/>
      <c r="B214" s="99" t="s">
        <v>104</v>
      </c>
      <c r="C214" s="52"/>
      <c r="D214" s="53"/>
      <c r="E214" s="2"/>
      <c r="F214" s="21">
        <v>0</v>
      </c>
      <c r="G214" s="52" t="s">
        <v>38</v>
      </c>
      <c r="H214" s="53"/>
      <c r="I214" s="2"/>
      <c r="J214" s="21">
        <v>22751</v>
      </c>
      <c r="K214" s="2"/>
      <c r="L214" s="2"/>
      <c r="M214" s="2"/>
    </row>
    <row r="215" spans="1:13" ht="13.5" thickBot="1">
      <c r="A215" s="2"/>
      <c r="B215" s="100" t="s">
        <v>105</v>
      </c>
      <c r="C215" s="14"/>
      <c r="D215" s="54">
        <v>0</v>
      </c>
      <c r="E215" s="34"/>
      <c r="F215" s="19">
        <v>0</v>
      </c>
      <c r="G215" s="14"/>
      <c r="H215" s="54">
        <v>1</v>
      </c>
      <c r="I215" s="34"/>
      <c r="J215" s="19">
        <v>22751</v>
      </c>
      <c r="K215" s="2"/>
      <c r="L215" s="2"/>
      <c r="M215" s="2"/>
    </row>
    <row r="216" spans="1:13" ht="12.75">
      <c r="A216" s="2"/>
      <c r="B216" s="2"/>
      <c r="C216" s="77"/>
      <c r="D216" s="78"/>
      <c r="E216" s="77"/>
      <c r="F216" s="79"/>
      <c r="G216" s="77"/>
      <c r="H216" s="78"/>
      <c r="I216" s="77"/>
      <c r="J216" s="79"/>
      <c r="K216" s="2"/>
      <c r="L216" s="2"/>
      <c r="M216" s="2"/>
    </row>
    <row r="217" spans="1:13" ht="12.75">
      <c r="A217" s="2" t="s">
        <v>60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 t="s">
        <v>206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 t="s">
        <v>44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 t="s">
        <v>39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 t="s">
        <v>52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32" t="s">
        <v>110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 t="s">
        <v>132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 t="s">
        <v>131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 t="s">
        <v>120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55" t="s">
        <v>111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55" t="s">
        <v>207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55" t="s">
        <v>208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55" t="s">
        <v>209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55" t="s">
        <v>210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 t="s">
        <v>133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 t="s">
        <v>134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 t="s">
        <v>211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 t="s">
        <v>69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 t="s">
        <v>63</v>
      </c>
      <c r="G239" s="2" t="s">
        <v>64</v>
      </c>
      <c r="H239" s="2"/>
      <c r="I239" s="2"/>
      <c r="J239" s="2"/>
      <c r="K239" s="2"/>
      <c r="L239" s="2"/>
      <c r="M239" s="2"/>
    </row>
    <row r="240" spans="1:13" ht="12.75">
      <c r="A240" s="2" t="s">
        <v>137</v>
      </c>
      <c r="B240" s="2"/>
      <c r="C240" s="2"/>
      <c r="D240" s="2"/>
      <c r="E240" s="76" t="s">
        <v>124</v>
      </c>
      <c r="F240" s="2">
        <v>1037</v>
      </c>
      <c r="G240" s="2">
        <v>5222</v>
      </c>
      <c r="H240" s="2"/>
      <c r="I240" s="2"/>
      <c r="J240" s="2"/>
      <c r="K240" s="2"/>
      <c r="L240" s="2"/>
      <c r="M240" s="2"/>
    </row>
    <row r="241" spans="1:13" ht="12.75">
      <c r="A241" s="2" t="s">
        <v>212</v>
      </c>
      <c r="B241" s="2"/>
      <c r="C241" s="2"/>
      <c r="D241" s="2"/>
      <c r="E241" s="76" t="s">
        <v>112</v>
      </c>
      <c r="F241" s="2">
        <v>3399</v>
      </c>
      <c r="G241" s="2">
        <v>5492</v>
      </c>
      <c r="H241" s="2"/>
      <c r="I241" s="2"/>
      <c r="J241" s="2"/>
      <c r="K241" s="2"/>
      <c r="L241" s="2"/>
      <c r="M241" s="2"/>
    </row>
    <row r="242" spans="1:13" ht="12.75">
      <c r="A242" s="2" t="s">
        <v>213</v>
      </c>
      <c r="B242" s="2"/>
      <c r="C242" s="2"/>
      <c r="D242" s="2"/>
      <c r="E242" s="76" t="s">
        <v>112</v>
      </c>
      <c r="F242" s="2">
        <v>3399</v>
      </c>
      <c r="G242" s="2">
        <v>5492</v>
      </c>
      <c r="H242" s="2"/>
      <c r="I242" s="2"/>
      <c r="J242" s="2"/>
      <c r="K242" s="2"/>
      <c r="L242" s="2"/>
      <c r="M242" s="2"/>
    </row>
    <row r="243" spans="1:13" ht="12.75">
      <c r="A243" s="2" t="s">
        <v>214</v>
      </c>
      <c r="B243" s="2"/>
      <c r="C243" s="2"/>
      <c r="D243" s="2"/>
      <c r="E243" s="76" t="s">
        <v>112</v>
      </c>
      <c r="F243" s="2">
        <v>3399</v>
      </c>
      <c r="G243" s="2">
        <v>5492</v>
      </c>
      <c r="H243" s="2"/>
      <c r="I243" s="2"/>
      <c r="J243" s="2"/>
      <c r="K243" s="2"/>
      <c r="L243" s="2"/>
      <c r="M243" s="2"/>
    </row>
    <row r="244" spans="1:13" ht="12.75">
      <c r="A244" s="2" t="s">
        <v>62</v>
      </c>
      <c r="B244" s="2"/>
      <c r="C244" s="2"/>
      <c r="D244" s="2"/>
      <c r="E244" s="76" t="s">
        <v>215</v>
      </c>
      <c r="F244" s="2">
        <v>3727</v>
      </c>
      <c r="G244" s="2">
        <v>5329</v>
      </c>
      <c r="H244" s="2"/>
      <c r="I244" s="2"/>
      <c r="J244" s="2"/>
      <c r="K244" s="2"/>
      <c r="L244" s="2"/>
      <c r="M244" s="2"/>
    </row>
    <row r="245" spans="1:13" ht="12.75">
      <c r="A245" s="2" t="s">
        <v>61</v>
      </c>
      <c r="B245" s="2"/>
      <c r="C245" s="2"/>
      <c r="D245" s="2"/>
      <c r="E245" s="76" t="s">
        <v>135</v>
      </c>
      <c r="F245" s="2">
        <v>3639</v>
      </c>
      <c r="G245" s="2">
        <v>5179</v>
      </c>
      <c r="H245" s="2"/>
      <c r="I245" s="2"/>
      <c r="J245" s="2"/>
      <c r="K245" s="2"/>
      <c r="L245" s="2"/>
      <c r="M245" s="2"/>
    </row>
    <row r="246" spans="1:13" ht="12.75">
      <c r="A246" s="2" t="s">
        <v>121</v>
      </c>
      <c r="B246" s="2"/>
      <c r="C246" s="2"/>
      <c r="D246" s="2"/>
      <c r="E246" s="76" t="s">
        <v>216</v>
      </c>
      <c r="F246" s="2">
        <v>6171</v>
      </c>
      <c r="G246" s="2">
        <v>5321</v>
      </c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76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 t="s">
        <v>136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 t="s">
        <v>46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 t="s">
        <v>45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 t="s">
        <v>47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ht="12.75">
      <c r="A254" t="s">
        <v>48</v>
      </c>
    </row>
    <row r="255" ht="12.75">
      <c r="A255" t="s">
        <v>40</v>
      </c>
    </row>
    <row r="257" ht="12.75">
      <c r="A257" s="2" t="s">
        <v>221</v>
      </c>
    </row>
    <row r="258" ht="12.75">
      <c r="A258" t="s">
        <v>5</v>
      </c>
    </row>
    <row r="260" spans="1:3" ht="12.75">
      <c r="A260" s="75" t="s">
        <v>70</v>
      </c>
      <c r="B260" s="75"/>
      <c r="C260" s="75">
        <v>43493</v>
      </c>
    </row>
    <row r="261" spans="1:6" ht="12.75">
      <c r="A261" t="s">
        <v>1</v>
      </c>
      <c r="E261" t="s">
        <v>3</v>
      </c>
      <c r="F261" s="2" t="s">
        <v>217</v>
      </c>
    </row>
    <row r="262" spans="1:6" ht="12.75">
      <c r="A262" t="s">
        <v>0</v>
      </c>
      <c r="F262" s="2" t="s">
        <v>218</v>
      </c>
    </row>
    <row r="263" spans="1:5" ht="12.75">
      <c r="A263" t="s">
        <v>49</v>
      </c>
      <c r="E263" t="s">
        <v>2</v>
      </c>
    </row>
    <row r="264" ht="12.75">
      <c r="A264" t="s">
        <v>2</v>
      </c>
    </row>
    <row r="265" ht="12.75">
      <c r="E265" t="s">
        <v>4</v>
      </c>
    </row>
  </sheetData>
  <sheetProtection/>
  <printOptions horizontalCentered="1"/>
  <pageMargins left="0" right="0" top="0.984251968503937" bottom="0.984251968503937" header="0.5118110236220472" footer="0.5118110236220472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Ucetni</cp:lastModifiedBy>
  <cp:lastPrinted>2019-01-28T08:09:18Z</cp:lastPrinted>
  <dcterms:modified xsi:type="dcterms:W3CDTF">2019-01-28T08:09:22Z</dcterms:modified>
  <cp:category/>
  <cp:version/>
  <cp:contentType/>
  <cp:contentStatus/>
</cp:coreProperties>
</file>